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5 г" sheetId="13" r:id="rId1"/>
  </sheets>
  <calcPr calcId="124519"/>
</workbook>
</file>

<file path=xl/calcChain.xml><?xml version="1.0" encoding="utf-8"?>
<calcChain xmlns="http://schemas.openxmlformats.org/spreadsheetml/2006/main">
  <c r="I38" i="13"/>
  <c r="I37"/>
  <c r="G37"/>
  <c r="D13"/>
  <c r="C13"/>
  <c r="G6"/>
  <c r="G35" s="1"/>
  <c r="J35"/>
  <c r="I35"/>
  <c r="H35"/>
  <c r="F35"/>
  <c r="E30"/>
  <c r="E29"/>
  <c r="E28"/>
  <c r="E27"/>
  <c r="E26"/>
  <c r="E25"/>
  <c r="E24"/>
  <c r="E23"/>
  <c r="E22"/>
  <c r="E21"/>
  <c r="E20"/>
  <c r="E19"/>
  <c r="E18"/>
  <c r="E17"/>
  <c r="E16"/>
  <c r="E15"/>
  <c r="E14"/>
  <c r="E12"/>
  <c r="E11"/>
  <c r="E10"/>
  <c r="E9"/>
  <c r="E8"/>
  <c r="E7"/>
  <c r="C6"/>
  <c r="H13"/>
  <c r="I13" l="1"/>
  <c r="E34" l="1"/>
  <c r="E33"/>
  <c r="E32"/>
  <c r="D31"/>
  <c r="J13"/>
  <c r="G13"/>
  <c r="F13"/>
  <c r="B13"/>
  <c r="J6"/>
  <c r="E6"/>
  <c r="D6"/>
  <c r="B6"/>
  <c r="J31" l="1"/>
  <c r="E31" s="1"/>
  <c r="E13"/>
  <c r="E35" l="1"/>
</calcChain>
</file>

<file path=xl/sharedStrings.xml><?xml version="1.0" encoding="utf-8"?>
<sst xmlns="http://schemas.openxmlformats.org/spreadsheetml/2006/main" count="42" uniqueCount="42">
  <si>
    <t xml:space="preserve">Приложение №1 </t>
  </si>
  <si>
    <t>Наименование  образовательного учреждения</t>
  </si>
  <si>
    <t>Субвенция (школы)</t>
  </si>
  <si>
    <t>Субвенция (структуры МДОУ)</t>
  </si>
  <si>
    <t>(местный бюджет)</t>
  </si>
  <si>
    <t>Сады</t>
  </si>
  <si>
    <t>МБДОУ детский сад "Золотой петушок"</t>
  </si>
  <si>
    <t>МБДОУ детский сад "Журавушка"</t>
  </si>
  <si>
    <t>МБДОУ детский сад "Чебурашка"</t>
  </si>
  <si>
    <t>МБДОУ ЦРР «Елочка» п.Североонежск</t>
  </si>
  <si>
    <t>МБДОУ д/с "Родничок"</t>
  </si>
  <si>
    <t>МБДОУ "детский сад "Солнышко" Савинск.</t>
  </si>
  <si>
    <t>Школы</t>
  </si>
  <si>
    <t>МБОУ "Плесецкая СОШ"</t>
  </si>
  <si>
    <t>МБОУ "Пуксинская СОШ"</t>
  </si>
  <si>
    <t>МБОУ "Североонежская СОШ"</t>
  </si>
  <si>
    <t>МБОУ "Ярнемская СОШ"</t>
  </si>
  <si>
    <t>МБОУ "Оксовская СОШ"</t>
  </si>
  <si>
    <t>МБОУ "Савинская СОШ"</t>
  </si>
  <si>
    <t>МБОУ "Емцовская СОШ"</t>
  </si>
  <si>
    <t xml:space="preserve">МБОУ "Самодедская СОШ" </t>
  </si>
  <si>
    <t>МБОУ "Обозерская СОШ №1"</t>
  </si>
  <si>
    <t>МБОУ "Обозерская СОШ №2"</t>
  </si>
  <si>
    <t>МБОУ "Ломовская СОШ"</t>
  </si>
  <si>
    <t>МБОУ " Федовская СОШ"</t>
  </si>
  <si>
    <t>МБОУ "Кенозерская СОШ"</t>
  </si>
  <si>
    <t>МБОУ "Торосозерская СОШ"</t>
  </si>
  <si>
    <t>МБОУ " Волошевская  СОШ"</t>
  </si>
  <si>
    <t>МБОУ "Коневская СОШ"</t>
  </si>
  <si>
    <t>МБОУ "Самковская  СОШ"</t>
  </si>
  <si>
    <t>Дополнительное образование</t>
  </si>
  <si>
    <t>МОУ ДОД "РЦДО"</t>
  </si>
  <si>
    <t>МОУ ДОД "ДЮСШ"</t>
  </si>
  <si>
    <t>ДМШ №20 п.Плесецк</t>
  </si>
  <si>
    <t>Всего:</t>
  </si>
  <si>
    <t>Общий размер субсидии на обеспечение муниципального задания</t>
  </si>
  <si>
    <t>количество учащихся общеобразовательных школ</t>
  </si>
  <si>
    <t>количество воспитанников в детских дошкольных учреждениях</t>
  </si>
  <si>
    <t>Субвенция (МБДОУ-юр.лица)</t>
  </si>
  <si>
    <t>Субвенция (структуры внешк)</t>
  </si>
  <si>
    <t>количество воспитанников в учреждениях дополнительного образования детей</t>
  </si>
  <si>
    <t>к приказу управления образования №186 от 29 декабря 2014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</si>
</sst>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2" xfId="0" applyFont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5" fillId="0" borderId="0" xfId="0" applyFont="1"/>
    <xf numFmtId="0" fontId="4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 wrapText="1"/>
    </xf>
    <xf numFmtId="4" fontId="4" fillId="2" borderId="6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wrapText="1"/>
    </xf>
    <xf numFmtId="4" fontId="4" fillId="0" borderId="3" xfId="0" applyNumberFormat="1" applyFont="1" applyFill="1" applyBorder="1" applyAlignment="1">
      <alignment wrapText="1"/>
    </xf>
    <xf numFmtId="0" fontId="4" fillId="0" borderId="0" xfId="0" applyFont="1"/>
    <xf numFmtId="4" fontId="4" fillId="2" borderId="4" xfId="0" applyNumberFormat="1" applyFont="1" applyFill="1" applyBorder="1" applyAlignment="1">
      <alignment wrapText="1"/>
    </xf>
    <xf numFmtId="4" fontId="4" fillId="2" borderId="3" xfId="0" applyNumberFormat="1" applyFont="1" applyFill="1" applyBorder="1" applyAlignment="1">
      <alignment wrapText="1"/>
    </xf>
    <xf numFmtId="4" fontId="4" fillId="2" borderId="2" xfId="0" applyNumberFormat="1" applyFont="1" applyFill="1" applyBorder="1" applyAlignment="1">
      <alignment wrapText="1"/>
    </xf>
    <xf numFmtId="4" fontId="4" fillId="0" borderId="5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" fontId="4" fillId="0" borderId="3" xfId="0" applyNumberFormat="1" applyFont="1" applyFill="1" applyBorder="1"/>
    <xf numFmtId="4" fontId="4" fillId="2" borderId="7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" fontId="5" fillId="0" borderId="0" xfId="0" applyNumberFormat="1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4" fontId="7" fillId="0" borderId="4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4" fillId="0" borderId="3" xfId="0" applyNumberFormat="1" applyFont="1" applyBorder="1" applyAlignment="1">
      <alignment wrapText="1"/>
    </xf>
    <xf numFmtId="4" fontId="7" fillId="0" borderId="7" xfId="0" applyNumberFormat="1" applyFont="1" applyBorder="1" applyAlignment="1">
      <alignment wrapText="1"/>
    </xf>
    <xf numFmtId="4" fontId="7" fillId="0" borderId="10" xfId="0" applyNumberFormat="1" applyFont="1" applyBorder="1" applyAlignment="1">
      <alignment wrapText="1"/>
    </xf>
    <xf numFmtId="4" fontId="7" fillId="0" borderId="2" xfId="0" applyNumberFormat="1" applyFont="1" applyFill="1" applyBorder="1" applyAlignment="1">
      <alignment wrapText="1"/>
    </xf>
    <xf numFmtId="4" fontId="7" fillId="0" borderId="2" xfId="0" applyNumberFormat="1" applyFont="1" applyBorder="1" applyAlignment="1">
      <alignment wrapText="1"/>
    </xf>
    <xf numFmtId="4" fontId="7" fillId="0" borderId="8" xfId="0" applyNumberFormat="1" applyFont="1" applyBorder="1" applyAlignment="1">
      <alignment wrapText="1"/>
    </xf>
    <xf numFmtId="4" fontId="7" fillId="0" borderId="4" xfId="0" applyNumberFormat="1" applyFont="1" applyFill="1" applyBorder="1" applyAlignment="1">
      <alignment wrapText="1"/>
    </xf>
    <xf numFmtId="4" fontId="7" fillId="0" borderId="7" xfId="0" applyNumberFormat="1" applyFont="1" applyFill="1" applyBorder="1" applyAlignment="1">
      <alignment wrapText="1"/>
    </xf>
    <xf numFmtId="4" fontId="7" fillId="0" borderId="8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7" fillId="0" borderId="9" xfId="0" applyNumberFormat="1" applyFont="1" applyFill="1" applyBorder="1" applyAlignment="1">
      <alignment wrapText="1"/>
    </xf>
    <xf numFmtId="4" fontId="7" fillId="0" borderId="12" xfId="0" applyNumberFormat="1" applyFont="1" applyFill="1" applyBorder="1" applyAlignment="1">
      <alignment wrapText="1"/>
    </xf>
    <xf numFmtId="4" fontId="7" fillId="0" borderId="5" xfId="0" applyNumberFormat="1" applyFont="1" applyFill="1" applyBorder="1" applyAlignment="1">
      <alignment wrapText="1"/>
    </xf>
    <xf numFmtId="4" fontId="7" fillId="0" borderId="13" xfId="0" applyNumberFormat="1" applyFont="1" applyFill="1" applyBorder="1" applyAlignment="1">
      <alignment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view="pageBreakPreview" zoomScale="60" workbookViewId="0">
      <pane ySplit="6" topLeftCell="A11" activePane="bottomLeft" state="frozen"/>
      <selection pane="bottomLeft" sqref="A1:J35"/>
    </sheetView>
  </sheetViews>
  <sheetFormatPr defaultRowHeight="15"/>
  <cols>
    <col min="1" max="1" width="18.28515625" style="6" customWidth="1"/>
    <col min="2" max="2" width="12" style="6" customWidth="1"/>
    <col min="3" max="4" width="13.7109375" style="6" customWidth="1"/>
    <col min="5" max="6" width="17.28515625" style="6" customWidth="1"/>
    <col min="7" max="9" width="17" style="6" customWidth="1"/>
    <col min="10" max="10" width="17.5703125" style="6" customWidth="1"/>
    <col min="11" max="16384" width="9.140625" style="6"/>
  </cols>
  <sheetData>
    <row r="1" spans="1:10" ht="15.75" customHeight="1">
      <c r="A1" s="1"/>
      <c r="B1" s="1"/>
      <c r="C1" s="1"/>
      <c r="D1" s="1"/>
      <c r="G1" s="48"/>
      <c r="H1" s="48"/>
      <c r="I1" s="48"/>
      <c r="J1" s="25" t="s">
        <v>0</v>
      </c>
    </row>
    <row r="2" spans="1:10" ht="15.75" customHeight="1">
      <c r="A2" s="1"/>
      <c r="B2" s="1"/>
      <c r="C2" s="1"/>
      <c r="D2" s="1"/>
      <c r="G2" s="48"/>
      <c r="H2" s="48"/>
      <c r="I2" s="48"/>
      <c r="J2" s="25" t="s">
        <v>41</v>
      </c>
    </row>
    <row r="3" spans="1:10" ht="16.5" customHeight="1" thickBot="1">
      <c r="A3" s="1"/>
      <c r="B3" s="1"/>
      <c r="C3" s="1"/>
      <c r="D3" s="1"/>
    </row>
    <row r="4" spans="1:10" ht="67.5" customHeight="1">
      <c r="A4" s="27" t="s">
        <v>1</v>
      </c>
      <c r="B4" s="27" t="s">
        <v>36</v>
      </c>
      <c r="C4" s="27" t="s">
        <v>37</v>
      </c>
      <c r="D4" s="27" t="s">
        <v>40</v>
      </c>
      <c r="E4" s="27" t="s">
        <v>35</v>
      </c>
      <c r="F4" s="27" t="s">
        <v>2</v>
      </c>
      <c r="G4" s="27" t="s">
        <v>38</v>
      </c>
      <c r="H4" s="27" t="s">
        <v>39</v>
      </c>
      <c r="I4" s="29" t="s">
        <v>3</v>
      </c>
      <c r="J4" s="27" t="s">
        <v>4</v>
      </c>
    </row>
    <row r="5" spans="1:10" ht="3.75" customHeight="1" thickBot="1">
      <c r="A5" s="28"/>
      <c r="B5" s="28"/>
      <c r="C5" s="28"/>
      <c r="D5" s="28"/>
      <c r="E5" s="28"/>
      <c r="F5" s="28"/>
      <c r="G5" s="28"/>
      <c r="H5" s="31"/>
      <c r="I5" s="30"/>
      <c r="J5" s="28"/>
    </row>
    <row r="6" spans="1:10" s="15" customFormat="1" ht="16.5" thickBot="1">
      <c r="A6" s="7" t="s">
        <v>5</v>
      </c>
      <c r="B6" s="8">
        <f t="shared" ref="B6:E6" si="0">SUM(B7:B12)</f>
        <v>0</v>
      </c>
      <c r="C6" s="9">
        <f t="shared" ref="C6" si="1">SUM(C7:C12)</f>
        <v>1501</v>
      </c>
      <c r="D6" s="9">
        <f t="shared" si="0"/>
        <v>0</v>
      </c>
      <c r="E6" s="8">
        <f t="shared" si="0"/>
        <v>119811400</v>
      </c>
      <c r="F6" s="10">
        <v>0</v>
      </c>
      <c r="G6" s="24">
        <f>SUM(G7:G12)</f>
        <v>88146400</v>
      </c>
      <c r="H6" s="11">
        <v>0</v>
      </c>
      <c r="I6" s="12">
        <v>0</v>
      </c>
      <c r="J6" s="8">
        <f>SUM(J7:J12)</f>
        <v>31665000</v>
      </c>
    </row>
    <row r="7" spans="1:10" ht="39.75" thickBot="1">
      <c r="A7" s="3" t="s">
        <v>6</v>
      </c>
      <c r="B7" s="32">
        <v>0</v>
      </c>
      <c r="C7" s="33">
        <v>264</v>
      </c>
      <c r="D7" s="33">
        <v>0</v>
      </c>
      <c r="E7" s="34">
        <f>SUM(F7:J7)</f>
        <v>20947200</v>
      </c>
      <c r="F7" s="32">
        <v>0</v>
      </c>
      <c r="G7" s="35">
        <v>15532200</v>
      </c>
      <c r="H7" s="35">
        <v>0</v>
      </c>
      <c r="I7" s="36">
        <v>0</v>
      </c>
      <c r="J7" s="37">
        <v>5415000</v>
      </c>
    </row>
    <row r="8" spans="1:10" ht="27" thickBot="1">
      <c r="A8" s="3" t="s">
        <v>7</v>
      </c>
      <c r="B8" s="32">
        <v>0</v>
      </c>
      <c r="C8" s="35">
        <v>170</v>
      </c>
      <c r="D8" s="35">
        <v>0</v>
      </c>
      <c r="E8" s="34">
        <f t="shared" ref="E8:E12" si="2">SUM(F8:J8)</f>
        <v>13777800</v>
      </c>
      <c r="F8" s="32">
        <v>0</v>
      </c>
      <c r="G8" s="38">
        <v>10077800</v>
      </c>
      <c r="H8" s="38">
        <v>0</v>
      </c>
      <c r="I8" s="32">
        <v>0</v>
      </c>
      <c r="J8" s="37">
        <v>3700000</v>
      </c>
    </row>
    <row r="9" spans="1:10" ht="27" thickBot="1">
      <c r="A9" s="3" t="s">
        <v>8</v>
      </c>
      <c r="B9" s="32">
        <v>0</v>
      </c>
      <c r="C9" s="39">
        <v>265</v>
      </c>
      <c r="D9" s="39">
        <v>0</v>
      </c>
      <c r="E9" s="34">
        <f t="shared" si="2"/>
        <v>19906200</v>
      </c>
      <c r="F9" s="32">
        <v>0</v>
      </c>
      <c r="G9" s="38">
        <v>15606200</v>
      </c>
      <c r="H9" s="38">
        <v>0</v>
      </c>
      <c r="I9" s="32">
        <v>0</v>
      </c>
      <c r="J9" s="37">
        <v>4300000</v>
      </c>
    </row>
    <row r="10" spans="1:10" ht="39.75" thickBot="1">
      <c r="A10" s="3" t="s">
        <v>9</v>
      </c>
      <c r="B10" s="32">
        <v>0</v>
      </c>
      <c r="C10" s="35">
        <v>265</v>
      </c>
      <c r="D10" s="35">
        <v>0</v>
      </c>
      <c r="E10" s="34">
        <f t="shared" si="2"/>
        <v>22909500</v>
      </c>
      <c r="F10" s="32">
        <v>0</v>
      </c>
      <c r="G10" s="38">
        <v>15409500</v>
      </c>
      <c r="H10" s="38">
        <v>0</v>
      </c>
      <c r="I10" s="32">
        <v>0</v>
      </c>
      <c r="J10" s="38">
        <v>7500000</v>
      </c>
    </row>
    <row r="11" spans="1:10" ht="27" thickBot="1">
      <c r="A11" s="3" t="s">
        <v>10</v>
      </c>
      <c r="B11" s="32">
        <v>0</v>
      </c>
      <c r="C11" s="35">
        <v>267</v>
      </c>
      <c r="D11" s="35">
        <v>0</v>
      </c>
      <c r="E11" s="34">
        <f t="shared" si="2"/>
        <v>21498100</v>
      </c>
      <c r="F11" s="32">
        <v>0</v>
      </c>
      <c r="G11" s="38">
        <v>15698100</v>
      </c>
      <c r="H11" s="38">
        <v>0</v>
      </c>
      <c r="I11" s="32">
        <v>0</v>
      </c>
      <c r="J11" s="37">
        <v>5800000</v>
      </c>
    </row>
    <row r="12" spans="1:10" ht="39.75" thickBot="1">
      <c r="A12" s="3" t="s">
        <v>11</v>
      </c>
      <c r="B12" s="32">
        <v>0</v>
      </c>
      <c r="C12" s="38">
        <v>270</v>
      </c>
      <c r="D12" s="38">
        <v>0</v>
      </c>
      <c r="E12" s="34">
        <f t="shared" si="2"/>
        <v>20772600</v>
      </c>
      <c r="F12" s="32">
        <v>0</v>
      </c>
      <c r="G12" s="38">
        <v>15822600</v>
      </c>
      <c r="H12" s="38">
        <v>0</v>
      </c>
      <c r="I12" s="32">
        <v>0</v>
      </c>
      <c r="J12" s="37">
        <v>4950000</v>
      </c>
    </row>
    <row r="13" spans="1:10" s="15" customFormat="1" ht="16.5" thickBot="1">
      <c r="A13" s="7" t="s">
        <v>12</v>
      </c>
      <c r="B13" s="16">
        <f>SUM(B14:B30)</f>
        <v>5007</v>
      </c>
      <c r="C13" s="16">
        <f t="shared" ref="C13:D13" si="3">SUM(C14:C30)</f>
        <v>992</v>
      </c>
      <c r="D13" s="16">
        <f t="shared" si="3"/>
        <v>1909</v>
      </c>
      <c r="E13" s="16">
        <f t="shared" ref="E13:J13" si="4">SUM(E14:E30)</f>
        <v>521881100</v>
      </c>
      <c r="F13" s="17">
        <f t="shared" si="4"/>
        <v>334657800</v>
      </c>
      <c r="G13" s="18">
        <f t="shared" si="4"/>
        <v>0</v>
      </c>
      <c r="H13" s="18">
        <f t="shared" si="4"/>
        <v>15308500</v>
      </c>
      <c r="I13" s="17">
        <f t="shared" si="4"/>
        <v>52413700</v>
      </c>
      <c r="J13" s="17">
        <f t="shared" si="4"/>
        <v>119501100</v>
      </c>
    </row>
    <row r="14" spans="1:10" ht="27" thickBot="1">
      <c r="A14" s="3" t="s">
        <v>13</v>
      </c>
      <c r="B14" s="32">
        <v>1483</v>
      </c>
      <c r="C14" s="35">
        <v>0</v>
      </c>
      <c r="D14" s="35">
        <v>0</v>
      </c>
      <c r="E14" s="34">
        <f t="shared" ref="E14:E35" si="5">SUM(F14:J14)</f>
        <v>92739100</v>
      </c>
      <c r="F14" s="32">
        <v>76039100</v>
      </c>
      <c r="G14" s="38">
        <v>0</v>
      </c>
      <c r="H14" s="38">
        <v>0</v>
      </c>
      <c r="I14" s="32">
        <v>0</v>
      </c>
      <c r="J14" s="37">
        <v>16700000</v>
      </c>
    </row>
    <row r="15" spans="1:10" ht="27" thickBot="1">
      <c r="A15" s="4" t="s">
        <v>14</v>
      </c>
      <c r="B15" s="40">
        <v>40</v>
      </c>
      <c r="C15" s="41">
        <v>27</v>
      </c>
      <c r="D15" s="41">
        <v>0</v>
      </c>
      <c r="E15" s="14">
        <f t="shared" si="5"/>
        <v>12172000</v>
      </c>
      <c r="F15" s="40">
        <v>7979600</v>
      </c>
      <c r="G15" s="37">
        <v>0</v>
      </c>
      <c r="H15" s="37">
        <v>0</v>
      </c>
      <c r="I15" s="40">
        <v>2222400</v>
      </c>
      <c r="J15" s="37">
        <v>1970000</v>
      </c>
    </row>
    <row r="16" spans="1:10" ht="39.75" thickBot="1">
      <c r="A16" s="4" t="s">
        <v>15</v>
      </c>
      <c r="B16" s="40">
        <v>715</v>
      </c>
      <c r="C16" s="42">
        <v>245</v>
      </c>
      <c r="D16" s="42">
        <v>1200</v>
      </c>
      <c r="E16" s="14">
        <f t="shared" si="5"/>
        <v>74605300</v>
      </c>
      <c r="F16" s="40">
        <v>36111000</v>
      </c>
      <c r="G16" s="37">
        <v>0</v>
      </c>
      <c r="H16" s="37">
        <v>10338000</v>
      </c>
      <c r="I16" s="40">
        <v>8441300</v>
      </c>
      <c r="J16" s="37">
        <v>19715000</v>
      </c>
    </row>
    <row r="17" spans="1:10" ht="27" thickBot="1">
      <c r="A17" s="4" t="s">
        <v>16</v>
      </c>
      <c r="B17" s="40">
        <v>45</v>
      </c>
      <c r="C17" s="41">
        <v>20</v>
      </c>
      <c r="D17" s="41">
        <v>0</v>
      </c>
      <c r="E17" s="14">
        <f t="shared" si="5"/>
        <v>11132300</v>
      </c>
      <c r="F17" s="40">
        <v>7562100</v>
      </c>
      <c r="G17" s="37">
        <v>0</v>
      </c>
      <c r="H17" s="37">
        <v>0</v>
      </c>
      <c r="I17" s="40">
        <v>1111200</v>
      </c>
      <c r="J17" s="37">
        <v>2459000</v>
      </c>
    </row>
    <row r="18" spans="1:10" ht="27" thickBot="1">
      <c r="A18" s="4" t="s">
        <v>17</v>
      </c>
      <c r="B18" s="40">
        <v>315</v>
      </c>
      <c r="C18" s="42">
        <v>104</v>
      </c>
      <c r="D18" s="42">
        <v>0</v>
      </c>
      <c r="E18" s="14">
        <f t="shared" si="5"/>
        <v>35123300</v>
      </c>
      <c r="F18" s="40">
        <v>24883500</v>
      </c>
      <c r="G18" s="37">
        <v>0</v>
      </c>
      <c r="H18" s="37">
        <v>0</v>
      </c>
      <c r="I18" s="40">
        <v>4499800</v>
      </c>
      <c r="J18" s="37">
        <v>5740000</v>
      </c>
    </row>
    <row r="19" spans="1:10" ht="27" thickBot="1">
      <c r="A19" s="4" t="s">
        <v>18</v>
      </c>
      <c r="B19" s="40">
        <v>905</v>
      </c>
      <c r="C19" s="41">
        <v>0</v>
      </c>
      <c r="D19" s="43">
        <v>709</v>
      </c>
      <c r="E19" s="14">
        <f t="shared" si="5"/>
        <v>59473900</v>
      </c>
      <c r="F19" s="40">
        <v>39973400</v>
      </c>
      <c r="G19" s="37">
        <v>0</v>
      </c>
      <c r="H19" s="37">
        <v>4970500</v>
      </c>
      <c r="I19" s="40">
        <v>0</v>
      </c>
      <c r="J19" s="37">
        <v>14530000</v>
      </c>
    </row>
    <row r="20" spans="1:10" ht="27" thickBot="1">
      <c r="A20" s="4" t="s">
        <v>19</v>
      </c>
      <c r="B20" s="40">
        <v>97</v>
      </c>
      <c r="C20" s="44">
        <v>27</v>
      </c>
      <c r="D20" s="41">
        <v>0</v>
      </c>
      <c r="E20" s="14">
        <f t="shared" si="5"/>
        <v>13399800</v>
      </c>
      <c r="F20" s="40">
        <v>9448500</v>
      </c>
      <c r="G20" s="37">
        <v>0</v>
      </c>
      <c r="H20" s="37">
        <v>0</v>
      </c>
      <c r="I20" s="37">
        <v>1111300</v>
      </c>
      <c r="J20" s="37">
        <v>2840000</v>
      </c>
    </row>
    <row r="21" spans="1:10" ht="39.75" thickBot="1">
      <c r="A21" s="4" t="s">
        <v>20</v>
      </c>
      <c r="B21" s="40">
        <v>122</v>
      </c>
      <c r="C21" s="45">
        <v>34</v>
      </c>
      <c r="D21" s="43">
        <v>0</v>
      </c>
      <c r="E21" s="14">
        <f t="shared" si="5"/>
        <v>18285700</v>
      </c>
      <c r="F21" s="46">
        <v>12532300</v>
      </c>
      <c r="G21" s="37">
        <v>0</v>
      </c>
      <c r="H21" s="37">
        <v>0</v>
      </c>
      <c r="I21" s="37">
        <v>2222400</v>
      </c>
      <c r="J21" s="37">
        <v>3531000</v>
      </c>
    </row>
    <row r="22" spans="1:10" ht="27" thickBot="1">
      <c r="A22" s="4" t="s">
        <v>21</v>
      </c>
      <c r="B22" s="40">
        <v>320</v>
      </c>
      <c r="C22" s="44">
        <v>220</v>
      </c>
      <c r="D22" s="41">
        <v>0</v>
      </c>
      <c r="E22" s="14">
        <f t="shared" si="5"/>
        <v>38314600</v>
      </c>
      <c r="F22" s="46">
        <v>17751900</v>
      </c>
      <c r="G22" s="37">
        <v>0</v>
      </c>
      <c r="H22" s="37">
        <v>0</v>
      </c>
      <c r="I22" s="37">
        <v>12961700</v>
      </c>
      <c r="J22" s="37">
        <v>7601000</v>
      </c>
    </row>
    <row r="23" spans="1:10" ht="27" thickBot="1">
      <c r="A23" s="4" t="s">
        <v>22</v>
      </c>
      <c r="B23" s="40">
        <v>278</v>
      </c>
      <c r="C23" s="45">
        <v>30</v>
      </c>
      <c r="D23" s="42">
        <v>0</v>
      </c>
      <c r="E23" s="14">
        <f t="shared" si="5"/>
        <v>23773300</v>
      </c>
      <c r="F23" s="46">
        <v>15174800</v>
      </c>
      <c r="G23" s="37">
        <v>0</v>
      </c>
      <c r="H23" s="37">
        <v>0</v>
      </c>
      <c r="I23" s="37">
        <v>1819500</v>
      </c>
      <c r="J23" s="37">
        <v>6779000</v>
      </c>
    </row>
    <row r="24" spans="1:10" ht="27" thickBot="1">
      <c r="A24" s="4" t="s">
        <v>23</v>
      </c>
      <c r="B24" s="40">
        <v>31</v>
      </c>
      <c r="C24" s="44">
        <v>0</v>
      </c>
      <c r="D24" s="41">
        <v>0</v>
      </c>
      <c r="E24" s="14">
        <f t="shared" si="5"/>
        <v>8416100</v>
      </c>
      <c r="F24" s="46">
        <v>7110100</v>
      </c>
      <c r="G24" s="37">
        <v>0</v>
      </c>
      <c r="H24" s="37">
        <v>0</v>
      </c>
      <c r="I24" s="37">
        <v>0</v>
      </c>
      <c r="J24" s="37">
        <v>1306000</v>
      </c>
    </row>
    <row r="25" spans="1:10" ht="27" thickBot="1">
      <c r="A25" s="4" t="s">
        <v>24</v>
      </c>
      <c r="B25" s="40">
        <v>73</v>
      </c>
      <c r="C25" s="45">
        <v>18</v>
      </c>
      <c r="D25" s="41">
        <v>0</v>
      </c>
      <c r="E25" s="14">
        <f t="shared" si="5"/>
        <v>19347100</v>
      </c>
      <c r="F25" s="40">
        <v>13645900</v>
      </c>
      <c r="G25" s="37">
        <v>0</v>
      </c>
      <c r="H25" s="37">
        <v>0</v>
      </c>
      <c r="I25" s="37">
        <v>1111200</v>
      </c>
      <c r="J25" s="37">
        <v>4590000</v>
      </c>
    </row>
    <row r="26" spans="1:10" ht="39.75" thickBot="1">
      <c r="A26" s="4" t="s">
        <v>25</v>
      </c>
      <c r="B26" s="40">
        <v>57</v>
      </c>
      <c r="C26" s="44">
        <v>11</v>
      </c>
      <c r="D26" s="42">
        <v>0</v>
      </c>
      <c r="E26" s="14">
        <f t="shared" si="5"/>
        <v>16582200</v>
      </c>
      <c r="F26" s="40">
        <v>11851400</v>
      </c>
      <c r="G26" s="37">
        <v>0</v>
      </c>
      <c r="H26" s="37">
        <v>0</v>
      </c>
      <c r="I26" s="37">
        <v>1130800</v>
      </c>
      <c r="J26" s="37">
        <v>3600000</v>
      </c>
    </row>
    <row r="27" spans="1:10" ht="39.75" thickBot="1">
      <c r="A27" s="4" t="s">
        <v>26</v>
      </c>
      <c r="B27" s="40">
        <v>46</v>
      </c>
      <c r="C27" s="45">
        <v>31</v>
      </c>
      <c r="D27" s="41">
        <v>0</v>
      </c>
      <c r="E27" s="14">
        <f t="shared" si="5"/>
        <v>17412100</v>
      </c>
      <c r="F27" s="40">
        <v>10321900</v>
      </c>
      <c r="G27" s="37">
        <v>0</v>
      </c>
      <c r="H27" s="37">
        <v>0</v>
      </c>
      <c r="I27" s="37">
        <v>2244100</v>
      </c>
      <c r="J27" s="37">
        <v>4846100</v>
      </c>
    </row>
    <row r="28" spans="1:10" ht="39.75" thickBot="1">
      <c r="A28" s="4" t="s">
        <v>27</v>
      </c>
      <c r="B28" s="40">
        <v>45</v>
      </c>
      <c r="C28" s="44">
        <v>20</v>
      </c>
      <c r="D28" s="42">
        <v>0</v>
      </c>
      <c r="E28" s="14">
        <f t="shared" si="5"/>
        <v>12391400</v>
      </c>
      <c r="F28" s="40">
        <v>7904500</v>
      </c>
      <c r="G28" s="37">
        <v>0</v>
      </c>
      <c r="H28" s="37">
        <v>0</v>
      </c>
      <c r="I28" s="37">
        <v>1154900</v>
      </c>
      <c r="J28" s="37">
        <v>3332000</v>
      </c>
    </row>
    <row r="29" spans="1:10" ht="27" thickBot="1">
      <c r="A29" s="4" t="s">
        <v>28</v>
      </c>
      <c r="B29" s="40">
        <v>312</v>
      </c>
      <c r="C29" s="47">
        <v>165</v>
      </c>
      <c r="D29" s="41">
        <v>0</v>
      </c>
      <c r="E29" s="14">
        <f t="shared" si="5"/>
        <v>45171900</v>
      </c>
      <c r="F29" s="40">
        <v>23141300</v>
      </c>
      <c r="G29" s="37">
        <v>0</v>
      </c>
      <c r="H29" s="37">
        <v>0</v>
      </c>
      <c r="I29" s="37">
        <v>10143600</v>
      </c>
      <c r="J29" s="37">
        <v>11887000</v>
      </c>
    </row>
    <row r="30" spans="1:10" ht="39.75" thickBot="1">
      <c r="A30" s="4" t="s">
        <v>29</v>
      </c>
      <c r="B30" s="40">
        <v>123</v>
      </c>
      <c r="C30" s="41">
        <v>40</v>
      </c>
      <c r="D30" s="41">
        <v>0</v>
      </c>
      <c r="E30" s="14">
        <f t="shared" si="5"/>
        <v>23541000</v>
      </c>
      <c r="F30" s="40">
        <v>13226500</v>
      </c>
      <c r="G30" s="37">
        <v>0</v>
      </c>
      <c r="H30" s="37">
        <v>0</v>
      </c>
      <c r="I30" s="37">
        <v>2239500</v>
      </c>
      <c r="J30" s="37">
        <v>8075000</v>
      </c>
    </row>
    <row r="31" spans="1:10" s="15" customFormat="1" ht="32.25" thickBot="1">
      <c r="A31" s="5" t="s">
        <v>30</v>
      </c>
      <c r="B31" s="13">
        <v>0</v>
      </c>
      <c r="C31" s="19">
        <v>0</v>
      </c>
      <c r="D31" s="13">
        <f>SUM(D32:D34)</f>
        <v>2853</v>
      </c>
      <c r="E31" s="14">
        <f t="shared" si="5"/>
        <v>28478400</v>
      </c>
      <c r="F31" s="13">
        <v>0</v>
      </c>
      <c r="G31" s="13">
        <v>0</v>
      </c>
      <c r="H31" s="13">
        <v>0</v>
      </c>
      <c r="I31" s="13">
        <v>0</v>
      </c>
      <c r="J31" s="14">
        <f>SUM(J32:J34)</f>
        <v>28478400</v>
      </c>
    </row>
    <row r="32" spans="1:10" ht="16.5" thickBot="1">
      <c r="A32" s="4" t="s">
        <v>31</v>
      </c>
      <c r="B32" s="37">
        <v>0</v>
      </c>
      <c r="C32" s="37">
        <v>0</v>
      </c>
      <c r="D32" s="41">
        <v>2225</v>
      </c>
      <c r="E32" s="14">
        <f t="shared" si="5"/>
        <v>14258400</v>
      </c>
      <c r="F32" s="37">
        <v>0</v>
      </c>
      <c r="G32" s="37">
        <v>0</v>
      </c>
      <c r="H32" s="37">
        <v>0</v>
      </c>
      <c r="I32" s="37">
        <v>0</v>
      </c>
      <c r="J32" s="37">
        <v>14258400</v>
      </c>
    </row>
    <row r="33" spans="1:10" ht="27" thickBot="1">
      <c r="A33" s="4" t="s">
        <v>32</v>
      </c>
      <c r="B33" s="37">
        <v>0</v>
      </c>
      <c r="C33" s="37">
        <v>0</v>
      </c>
      <c r="D33" s="42">
        <v>376</v>
      </c>
      <c r="E33" s="14">
        <f t="shared" si="5"/>
        <v>5220000</v>
      </c>
      <c r="F33" s="37">
        <v>0</v>
      </c>
      <c r="G33" s="37">
        <v>0</v>
      </c>
      <c r="H33" s="37">
        <v>0</v>
      </c>
      <c r="I33" s="37">
        <v>0</v>
      </c>
      <c r="J33" s="37">
        <v>5220000</v>
      </c>
    </row>
    <row r="34" spans="1:10" ht="27" thickBot="1">
      <c r="A34" s="4" t="s">
        <v>33</v>
      </c>
      <c r="B34" s="37">
        <v>0</v>
      </c>
      <c r="C34" s="37">
        <v>0</v>
      </c>
      <c r="D34" s="41">
        <v>252</v>
      </c>
      <c r="E34" s="14">
        <f t="shared" si="5"/>
        <v>9000000</v>
      </c>
      <c r="F34" s="37">
        <v>0</v>
      </c>
      <c r="G34" s="37">
        <v>0</v>
      </c>
      <c r="H34" s="37">
        <v>0</v>
      </c>
      <c r="I34" s="37">
        <v>0</v>
      </c>
      <c r="J34" s="37">
        <v>9000000</v>
      </c>
    </row>
    <row r="35" spans="1:10" s="15" customFormat="1" ht="16.5" thickBot="1">
      <c r="A35" s="20" t="s">
        <v>34</v>
      </c>
      <c r="B35" s="21"/>
      <c r="C35" s="22"/>
      <c r="D35" s="22"/>
      <c r="E35" s="14">
        <f t="shared" si="5"/>
        <v>670170900</v>
      </c>
      <c r="F35" s="23">
        <f>SUM(F6+F13+F31)</f>
        <v>334657800</v>
      </c>
      <c r="G35" s="23">
        <f t="shared" ref="G35:J35" si="6">SUM(G6+G13+G31)</f>
        <v>88146400</v>
      </c>
      <c r="H35" s="23">
        <f t="shared" si="6"/>
        <v>15308500</v>
      </c>
      <c r="I35" s="23">
        <f t="shared" si="6"/>
        <v>52413700</v>
      </c>
      <c r="J35" s="23">
        <f t="shared" si="6"/>
        <v>179644500</v>
      </c>
    </row>
    <row r="36" spans="1:10" ht="18.75">
      <c r="A36" s="2"/>
      <c r="B36" s="2"/>
      <c r="C36" s="2"/>
      <c r="D36" s="2"/>
    </row>
    <row r="37" spans="1:10">
      <c r="G37" s="26">
        <f>SUM(F35+G35+H35+I35)</f>
        <v>490526400</v>
      </c>
      <c r="H37" s="6">
        <v>501990000</v>
      </c>
      <c r="I37" s="26">
        <f>SUM(H37-G37)</f>
        <v>11463600</v>
      </c>
    </row>
    <row r="38" spans="1:10">
      <c r="I38" s="26">
        <f>SUM(I37-8200000)</f>
        <v>3263600</v>
      </c>
    </row>
  </sheetData>
  <mergeCells count="10">
    <mergeCell ref="J4:J5"/>
    <mergeCell ref="A4:A5"/>
    <mergeCell ref="B4:B5"/>
    <mergeCell ref="D4:D5"/>
    <mergeCell ref="E4:E5"/>
    <mergeCell ref="F4:F5"/>
    <mergeCell ref="G4:G5"/>
    <mergeCell ref="I4:I5"/>
    <mergeCell ref="C4:C5"/>
    <mergeCell ref="H4:H5"/>
  </mergeCells>
  <pageMargins left="0.7" right="0.7" top="0.75" bottom="0.75" header="0.3" footer="0.3"/>
  <pageSetup paperSize="9" scale="5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2015-04-09T11:49:42Z</dcterms:modified>
</cp:coreProperties>
</file>